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10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<sst xmlns="http://schemas.openxmlformats.org/spreadsheetml/2006/main" count="40" uniqueCount="40">
  <si>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</si>
  <si>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</si>
  <si>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</si>
  <si>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</si>
  <si>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</si>
  <si>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</si>
  <si>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</si>
  <si>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</si>
  <si>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</si>
  <si>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</si>
  <si>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</si>
  <si>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</si>
  <si>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</si>
  <si>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</si>
  <si>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</si>
  <si>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</si>
  <si>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</si>
  <si>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</si>
  <si>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</si>
  <si>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</si>
  <si>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</si>
  <si>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</si>
  <si>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</si>
  <si>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</si>
  <si>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</si>
  <si>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</si>
  <si>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</si>
  <si>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</si>
  <si>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</si>
  <si>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</si>
  <si>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</si>
  <si>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</si>
  <si>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</si>
  <si>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</si>
  <si>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</si>
  <si>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</si>
  <si>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</si>
  <si>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</si>
  <si>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10 месяц 2025 года в разрезе муниципальных программ</t>
  </si>
  <si>
    <t>за 10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</si>
</sst>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5" zoomScale="77" zoomScaleNormal="77" workbookViewId="0">
      <selection activeCell="E26" sqref="E26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1164619218.0999997</v>
      </c>
      <c r="E8" s="12">
        <f>E9+E10+E11+E12+E13+E14+E15+E16+E17+E18+E19+E20+E21+E22+E23+E24+E25+E26+E27+E33+E28+E29+E30+E31+E32</f>
        <v>811781046.79000008</v>
      </c>
      <c r="F8" s="12">
        <f t="shared" ref="F8:F33" si="0">SUM(E8/C8*100)</f>
        <v>71.211531339346749</v>
      </c>
      <c r="G8" s="12">
        <f t="shared" ref="G8" si="1">SUM(E8/D8*100)</f>
        <v>69.70355925556234</v>
      </c>
      <c r="H8" s="13">
        <f>H9+H10+H11+H12+H13+H14+H15+H16+H17+H18+H19+H20+H21+H22+H24+H23+H25+H26+H27+H33+H28+H29+H30+H31+H32</f>
        <v>100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46075591.390000001</v>
      </c>
      <c r="E9" s="8">
        <v>32224541.859999999</v>
      </c>
      <c r="F9" s="6">
        <f t="shared" si="0"/>
        <v>67.527953219070298</v>
      </c>
      <c r="G9" s="6">
        <f t="shared" ref="G9:G33" si="2">SUM(E9/D9*100)</f>
        <v>69.938422682934558</v>
      </c>
      <c r="H9" s="7">
        <f>E9/E8*100</f>
        <v>3.9696100306141022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33801343.719999999</v>
      </c>
      <c r="E10" s="8">
        <v>26919953.190000001</v>
      </c>
      <c r="F10" s="6">
        <f t="shared" si="0"/>
        <v>130.65274647887324</v>
      </c>
      <c r="G10" s="6">
        <f t="shared" si="2"/>
        <v>79.641665766298132</v>
      </c>
      <c r="H10" s="7">
        <f>E10/E8*100</f>
        <v>3.3161593629770878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123805.6</v>
      </c>
      <c r="F12" s="6">
        <f t="shared" si="0"/>
        <v>63.916159008776461</v>
      </c>
      <c r="G12" s="6">
        <f t="shared" si="2"/>
        <v>63.916159008776461</v>
      </c>
      <c r="H12" s="7">
        <f>E12/E8*100</f>
        <v>1.5251107486379553E-2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40021993.380000003</v>
      </c>
      <c r="E13" s="8">
        <v>16605347.32</v>
      </c>
      <c r="F13" s="6">
        <f t="shared" si="0"/>
        <v>54.741264954966582</v>
      </c>
      <c r="G13" s="6">
        <f t="shared" si="2"/>
        <v>41.490555361238229</v>
      </c>
      <c r="H13" s="7">
        <f>E13/E8*100</f>
        <v>2.0455450870234029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146715806.90000001</v>
      </c>
      <c r="E14" s="8">
        <v>95465546.189999998</v>
      </c>
      <c r="F14" s="6">
        <f t="shared" si="0"/>
        <v>67.296329643969315</v>
      </c>
      <c r="G14" s="6">
        <f t="shared" si="2"/>
        <v>65.068344173077648</v>
      </c>
      <c r="H14" s="7">
        <f>E14/E8*100</f>
        <v>11.76001171344125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847500</v>
      </c>
      <c r="E15" s="8">
        <v>27280</v>
      </c>
      <c r="F15" s="6">
        <f t="shared" si="0"/>
        <v>2.5428784489187173</v>
      </c>
      <c r="G15" s="6">
        <f t="shared" si="2"/>
        <v>3.2188790560471978</v>
      </c>
      <c r="H15" s="7">
        <f>E15/E8*100</f>
        <v>3.3605120626888784E-3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640240397.04999995</v>
      </c>
      <c r="E16" s="8">
        <v>479699535.33999997</v>
      </c>
      <c r="F16" s="6">
        <f t="shared" si="0"/>
        <v>81.754821218483144</v>
      </c>
      <c r="G16" s="6">
        <f t="shared" si="2"/>
        <v>74.924909073261361</v>
      </c>
      <c r="H16" s="7">
        <f>E16/E8*100</f>
        <v>59.092231487401747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3934670.24</v>
      </c>
      <c r="E17" s="8">
        <v>2839975.21</v>
      </c>
      <c r="F17" s="6">
        <f t="shared" si="0"/>
        <v>29.305285419461356</v>
      </c>
      <c r="G17" s="6">
        <f t="shared" si="2"/>
        <v>72.178226808658806</v>
      </c>
      <c r="H17" s="7">
        <f>E17/E8*100</f>
        <v>0.34984497620756522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19800</v>
      </c>
      <c r="F18" s="6">
        <f t="shared" si="0"/>
        <v>69.473684210526315</v>
      </c>
      <c r="G18" s="6">
        <f t="shared" si="2"/>
        <v>69.473684210526315</v>
      </c>
      <c r="H18" s="7">
        <f>E18/E8*100</f>
        <v>2.4390813358225729E-3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11498000</v>
      </c>
      <c r="E19" s="8">
        <v>6098000</v>
      </c>
      <c r="F19" s="6">
        <f t="shared" si="0"/>
        <v>603.10552863218277</v>
      </c>
      <c r="G19" s="6">
        <f t="shared" si="2"/>
        <v>53.035310488780659</v>
      </c>
      <c r="H19" s="7">
        <f>E19/E8*100</f>
        <v>0.75118777706293183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13344012.99</v>
      </c>
      <c r="E21" s="8">
        <v>8952859.7300000004</v>
      </c>
      <c r="F21" s="6">
        <f t="shared" si="0"/>
        <v>42.869468157441105</v>
      </c>
      <c r="G21" s="6">
        <f t="shared" si="2"/>
        <v>67.09270844317426</v>
      </c>
      <c r="H21" s="7">
        <f>E21/E8*100</f>
        <v>1.1028663166505315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6530611.7999999998</v>
      </c>
      <c r="E22" s="8">
        <v>3602643.22</v>
      </c>
      <c r="F22" s="6">
        <f t="shared" si="0"/>
        <v>58.772606284054952</v>
      </c>
      <c r="G22" s="6">
        <f t="shared" si="2"/>
        <v>55.165478064398201</v>
      </c>
      <c r="H22" s="7">
        <f>E22/E8*100</f>
        <v>0.44379494128938057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1200000</v>
      </c>
      <c r="F23" s="6">
        <f t="shared" si="0"/>
        <v>21.51964564316841</v>
      </c>
      <c r="G23" s="6">
        <f t="shared" si="2"/>
        <v>57.457505386641131</v>
      </c>
      <c r="H23" s="7">
        <f>E23/E8*100</f>
        <v>0.14782311126197412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26450</v>
      </c>
      <c r="F24" s="6">
        <f t="shared" si="0"/>
        <v>40.13657056145675</v>
      </c>
      <c r="G24" s="6">
        <f t="shared" si="2"/>
        <v>40.13657056145675</v>
      </c>
      <c r="H24" s="7">
        <f>E24/E8*100</f>
        <v>3.2582677440660128E-3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105344282.63</v>
      </c>
      <c r="E25" s="8">
        <v>55356068.079999998</v>
      </c>
      <c r="F25" s="6">
        <f t="shared" si="0"/>
        <v>28.682271977174057</v>
      </c>
      <c r="G25" s="6">
        <f t="shared" si="2"/>
        <v>52.547766901054082</v>
      </c>
      <c r="H25" s="7">
        <f>E25/E8*100</f>
        <v>6.8190885090127118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24651000</v>
      </c>
      <c r="E26" s="8">
        <v>24651000</v>
      </c>
      <c r="F26" s="6">
        <f t="shared" si="0"/>
        <v>194.75717570097888</v>
      </c>
      <c r="G26" s="6">
        <f t="shared" si="2"/>
        <v>100</v>
      </c>
      <c r="H26" s="7">
        <f>E26/E8*100</f>
        <v>3.0366562630991032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13673500.76</v>
      </c>
      <c r="E27" s="8">
        <v>13151863.039999999</v>
      </c>
      <c r="F27" s="6">
        <f t="shared" si="0"/>
        <v>207.43887200784212</v>
      </c>
      <c r="G27" s="6">
        <f t="shared" si="2"/>
        <v>96.18504632313342</v>
      </c>
      <c r="H27" s="7">
        <f>E27/E8*100</f>
        <v>1.6201244278868043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55398</v>
      </c>
      <c r="F28" s="6">
        <f t="shared" si="0"/>
        <v>38.258287292817677</v>
      </c>
      <c r="G28" s="6">
        <f t="shared" si="2"/>
        <v>38.258287292817677</v>
      </c>
      <c r="H28" s="7">
        <f>E28/E8*100</f>
        <v>6.8242539314090347E-3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521100</v>
      </c>
      <c r="E29" s="8">
        <v>304499.5</v>
      </c>
      <c r="F29" s="6">
        <f t="shared" si="0"/>
        <v>50.556118213514857</v>
      </c>
      <c r="G29" s="6">
        <f t="shared" si="2"/>
        <v>58.433985799270772</v>
      </c>
      <c r="H29" s="7">
        <f>E29/E8*100</f>
        <v>3.7510052889762904E-2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3388566.12</v>
      </c>
      <c r="F30" s="6">
        <f t="shared" si="0"/>
        <v>86.282334428233142</v>
      </c>
      <c r="G30" s="6">
        <f t="shared" si="2"/>
        <v>86.282883678886762</v>
      </c>
      <c r="H30" s="7">
        <f>E30/E8*100</f>
        <v>0.41742365547942994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1.5049624585729483E-2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55931311.119999997</v>
      </c>
      <c r="E32" s="8">
        <v>40880073.390000001</v>
      </c>
      <c r="F32" s="6">
        <f t="shared" ref="F32" si="3">SUM(E32/C32*100)</f>
        <v>91.650715782756677</v>
      </c>
      <c r="G32" s="6">
        <f t="shared" ref="G32" si="4">SUM(E32/D32*100)</f>
        <v>73.089782040496544</v>
      </c>
      <c r="H32" s="7">
        <f>E32/E8*100</f>
        <v>5.0358496976063645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260300</v>
      </c>
      <c r="E33" s="8">
        <v>65671</v>
      </c>
      <c r="F33" s="6">
        <f t="shared" si="0"/>
        <v>14.26699978275038</v>
      </c>
      <c r="G33" s="6">
        <f t="shared" si="2"/>
        <v>25.228966577026508</v>
      </c>
      <c r="H33" s="7">
        <f>E33/E8*100</f>
        <v>8.0897429497375859E-3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10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2026-01-16T06:41:29Z</dcterms:modified>
</cp:coreProperties>
</file>